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ellen.bennett\Downloads\"/>
    </mc:Choice>
  </mc:AlternateContent>
  <xr:revisionPtr revIDLastSave="0" documentId="13_ncr:1_{70D5AD96-27C4-4913-85CB-95173F5959DB}" xr6:coauthVersionLast="46" xr6:coauthVersionMax="46" xr10:uidLastSave="{00000000-0000-0000-0000-000000000000}"/>
  <bookViews>
    <workbookView xWindow="-19815" yWindow="2385" windowWidth="16365" windowHeight="9675" xr2:uid="{00000000-000D-0000-FFFF-FFFF00000000}"/>
  </bookViews>
  <sheets>
    <sheet name="Feasibility Worksheet" sheetId="1" r:id="rId1"/>
    <sheet name="Avg Meal Price" sheetId="3" r:id="rId2"/>
    <sheet name="Instruction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5" i="3" l="1"/>
  <c r="I30" i="3"/>
  <c r="I26" i="3"/>
  <c r="I22" i="3"/>
  <c r="E35" i="3" s="1"/>
  <c r="I35" i="3" s="1"/>
  <c r="C16" i="1" s="1"/>
  <c r="C18" i="1" s="1"/>
  <c r="A16" i="3"/>
  <c r="I11" i="3"/>
  <c r="I7" i="3"/>
  <c r="I3" i="3"/>
  <c r="C24" i="1"/>
  <c r="C26" i="1" s="1"/>
  <c r="F12" i="1"/>
  <c r="F24" i="1" s="1"/>
  <c r="C12" i="1"/>
  <c r="F22" i="1" s="1"/>
  <c r="E16" i="3"/>
  <c r="I16" i="3"/>
  <c r="F16" i="1"/>
  <c r="F18" i="1" s="1"/>
  <c r="D19" i="1" l="1"/>
  <c r="C32" i="1" s="1"/>
  <c r="C28" i="1"/>
  <c r="F26" i="1" s="1"/>
  <c r="F28" i="1" l="1"/>
  <c r="H28" i="1" s="1"/>
  <c r="D30" i="1"/>
  <c r="H26" i="1"/>
  <c r="H30" i="1" l="1"/>
  <c r="H32" i="1" s="1"/>
  <c r="H33" i="1" s="1"/>
  <c r="F32" i="1"/>
  <c r="D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shinds</author>
  </authors>
  <commentList>
    <comment ref="C15" authorId="0" shapeId="0" xr:uid="{00000000-0006-0000-0000-000001000000}">
      <text>
        <r>
          <rPr>
            <b/>
            <sz val="12"/>
            <color indexed="81"/>
            <rFont val="Arial"/>
            <family val="2"/>
          </rPr>
          <t>The maximum price for a student reduced-price breakfast is $.30.</t>
        </r>
      </text>
    </comment>
    <comment ref="F15" authorId="0" shapeId="0" xr:uid="{00000000-0006-0000-0000-000002000000}">
      <text>
        <r>
          <rPr>
            <b/>
            <sz val="12"/>
            <color indexed="81"/>
            <rFont val="Arial"/>
            <family val="2"/>
          </rPr>
          <t>The maximum price for a student reduced-price lunch is $.40.</t>
        </r>
      </text>
    </comment>
    <comment ref="B22" authorId="0" shapeId="0" xr:uid="{00000000-0006-0000-0000-000003000000}">
      <text>
        <r>
          <rPr>
            <b/>
            <sz val="12"/>
            <color indexed="81"/>
            <rFont val="Arial"/>
            <family val="2"/>
          </rPr>
          <t xml:space="preserve">Total number of students enrolled at this site, group total or district total.
</t>
        </r>
      </text>
    </comment>
    <comment ref="B23" authorId="0" shapeId="0" xr:uid="{00000000-0006-0000-0000-000004000000}">
      <text>
        <r>
          <rPr>
            <b/>
            <sz val="12"/>
            <color indexed="81"/>
            <rFont val="Arial"/>
            <family val="2"/>
          </rPr>
          <t xml:space="preserve">The law defines Identified Student as “students certified based on documentation of benefit receipt or categorical eligibility” As provided in the regulation, this primarily includes Directly Certified and Extended DC Students. It also includes homeless, runaway and migrant youth. It does not include students who are categorically eligible based on submission of a free and reduced price application. </t>
        </r>
      </text>
    </comment>
    <comment ref="C23" authorId="0" shapeId="0" xr:uid="{00000000-0006-0000-0000-000005000000}">
      <text>
        <r>
          <rPr>
            <b/>
            <sz val="12"/>
            <color indexed="81"/>
            <rFont val="Arial"/>
            <family val="2"/>
          </rPr>
          <t>As of April 1 of the school year prior to the First Year of electing benefits,  (based on this site, group of sites, or districtwide)</t>
        </r>
      </text>
    </comment>
    <comment ref="C24" authorId="0" shapeId="0" xr:uid="{00000000-0006-0000-0000-000006000000}">
      <text>
        <r>
          <rPr>
            <b/>
            <sz val="12"/>
            <color indexed="81"/>
            <rFont val="Arial"/>
            <family val="2"/>
          </rPr>
          <t>Identified Students ÷ Enrollment x 100</t>
        </r>
      </text>
    </comment>
    <comment ref="C26" authorId="0" shapeId="0" xr:uid="{00000000-0006-0000-0000-000007000000}">
      <text>
        <r>
          <rPr>
            <b/>
            <sz val="12"/>
            <color indexed="81"/>
            <rFont val="Arial"/>
            <family val="2"/>
          </rPr>
          <t xml:space="preserve">Percentage of Identified Students x 1.6 multiplier (as established by federal law)
</t>
        </r>
        <r>
          <rPr>
            <b/>
            <sz val="10"/>
            <color indexed="81"/>
            <rFont val="Arial"/>
            <family val="2"/>
          </rPr>
          <t>* Not to exceed 100%</t>
        </r>
      </text>
    </comment>
    <comment ref="C28" authorId="0" shapeId="0" xr:uid="{00000000-0006-0000-0000-000008000000}">
      <text>
        <r>
          <rPr>
            <b/>
            <sz val="12"/>
            <color indexed="81"/>
            <rFont val="Arial"/>
            <family val="2"/>
          </rPr>
          <t xml:space="preserve">100% - Percentage of
Meals Reimbursed at the Free Rate
</t>
        </r>
        <r>
          <rPr>
            <b/>
            <sz val="10"/>
            <color indexed="81"/>
            <rFont val="Arial"/>
            <family val="2"/>
          </rPr>
          <t>* Not to be less than 0</t>
        </r>
      </text>
    </comment>
  </commentList>
</comments>
</file>

<file path=xl/sharedStrings.xml><?xml version="1.0" encoding="utf-8"?>
<sst xmlns="http://schemas.openxmlformats.org/spreadsheetml/2006/main" count="102" uniqueCount="68">
  <si>
    <t>Site Name:</t>
  </si>
  <si>
    <t>Site #:</t>
  </si>
  <si>
    <t>Month Used:</t>
  </si>
  <si>
    <t>School Year:</t>
  </si>
  <si>
    <t>Traditional Method</t>
  </si>
  <si>
    <t>Breakfasts</t>
  </si>
  <si>
    <t>Total Meals Claimed</t>
  </si>
  <si>
    <t>Lunches</t>
  </si>
  <si>
    <t>Free</t>
  </si>
  <si>
    <t>Reduced-Price</t>
  </si>
  <si>
    <t>Paid</t>
  </si>
  <si>
    <t>Total Breakfasts Claimed</t>
  </si>
  <si>
    <t>Total Lunches 
Claimed</t>
  </si>
  <si>
    <t>Student Prices</t>
  </si>
  <si>
    <t>Total Breakfast Revenue</t>
  </si>
  <si>
    <t>Total Lunch Revenue</t>
  </si>
  <si>
    <t>Total Revenue Based on Traditional Claiming:</t>
  </si>
  <si>
    <t>Increase in Meals Served</t>
  </si>
  <si>
    <t>Enrollment</t>
  </si>
  <si>
    <t>Breakfast % Increase</t>
  </si>
  <si>
    <t>Identified Students</t>
  </si>
  <si>
    <t>% of Identified Students</t>
  </si>
  <si>
    <t>Total Lunches Claimed</t>
  </si>
  <si>
    <t>Lunch % Increase</t>
  </si>
  <si>
    <t>% of Meals Reimbursed at Free Rate</t>
  </si>
  <si>
    <t>Increased Breakfast Revenue</t>
  </si>
  <si>
    <t>% of Meals Reimbursed at the Paid Rate</t>
  </si>
  <si>
    <t>Increased Lunch Revenue</t>
  </si>
  <si>
    <t>Traditional Claiming =</t>
  </si>
  <si>
    <t>vs.</t>
  </si>
  <si>
    <t xml:space="preserve">Total Breakfasts Claimed   </t>
  </si>
  <si>
    <t>Increase Participation  Revenue=</t>
  </si>
  <si>
    <t>If figure to the right is positive, CEP will generate more revenue without any increase in participation:</t>
  </si>
  <si>
    <t>If figure to the right is positive, CEP will work if  increase in participation occurs:</t>
  </si>
  <si>
    <t>CEP Claiming =</t>
  </si>
  <si>
    <t>CEP plus higher participation=</t>
  </si>
  <si>
    <t>Total Revenue Based on CEP Claiming:</t>
  </si>
  <si>
    <t>CEP Method</t>
  </si>
  <si>
    <t xml:space="preserve">School Breakfast  (SBP) </t>
  </si>
  <si>
    <t xml:space="preserve"> School Lunch  (NSLP) </t>
  </si>
  <si>
    <t xml:space="preserve">Lunch F/R   SNP Breakfast </t>
  </si>
  <si>
    <t>Enter your current reimbursement rates below.</t>
  </si>
  <si>
    <t>1.  Determine month or period of time to use for calculation</t>
  </si>
  <si>
    <t>3.  Record student prices charged at the local level in the correct categories by meal type.</t>
  </si>
  <si>
    <t xml:space="preserve">2.  Using reports available for breakfast and lunch record the total number of meals in the the correct  categories for the school(s) and time period selected. </t>
  </si>
  <si>
    <t xml:space="preserve">4.  If student paid meal prices are different use the calculator provided to produce an average paid meal price for an accurate calculation of loss of revenue. </t>
  </si>
  <si>
    <t>5.  Enter the combined enrollment of the school(s) being calculated.</t>
  </si>
  <si>
    <t xml:space="preserve">6.  Enter the combined Identified students of the school(s) being calculated. </t>
  </si>
  <si>
    <t>7.  Enter reimbursement rates for breakfast and lunch.  These rates are available on the DE106 claim.</t>
  </si>
  <si>
    <t>8.  If needed or for planning purposes calculation for an increase in breakfast and/or lunch participation is available on the tool.</t>
  </si>
  <si>
    <t>9.  Remember this is a tool for using to assist in planning and not an ABSOLUTE.</t>
  </si>
  <si>
    <r>
      <t xml:space="preserve">Directions:  Select a month or a period of time to calculate estimated revenues to compare for standard counting and claiming to CEP implementation of counting and claiming for school/group/district.  </t>
    </r>
    <r>
      <rPr>
        <u/>
        <sz val="11"/>
        <color indexed="10"/>
        <rFont val="Calibri"/>
        <family val="2"/>
      </rPr>
      <t>(Note: to use this tool school's with the same reimbursement rate have to be used when calculating estimated revenues)</t>
    </r>
    <r>
      <rPr>
        <u/>
        <sz val="11"/>
        <color indexed="8"/>
        <rFont val="Calibri"/>
        <family val="2"/>
      </rPr>
      <t>.</t>
    </r>
    <r>
      <rPr>
        <sz val="11"/>
        <color theme="1"/>
        <rFont val="Calibri"/>
        <family val="2"/>
        <scheme val="minor"/>
      </rPr>
      <t xml:space="preserve"> This calculation will provide an estimated figure for budgetary planning of the feasibility of implementing CEP for the district/group of schools/individual school(s).</t>
    </r>
  </si>
  <si>
    <t>Group 1</t>
  </si>
  <si>
    <t>Total # of Paid Meals Served</t>
  </si>
  <si>
    <t>Paid Meal Price for Group 1</t>
  </si>
  <si>
    <t>Paid Meal Revenue for Group 1</t>
  </si>
  <si>
    <t>Group 2</t>
  </si>
  <si>
    <t>Group 3</t>
  </si>
  <si>
    <t>Total Paid Meals Served</t>
  </si>
  <si>
    <t>Total Paid Meal Revenue</t>
  </si>
  <si>
    <t>Average Paid Meal Price</t>
  </si>
  <si>
    <t>Paid Meal Price for Group 2</t>
  </si>
  <si>
    <t>Paid Meal Revenue for Group 2</t>
  </si>
  <si>
    <t>Paid Meal Price for Group 3</t>
  </si>
  <si>
    <t>Paid Meal Revenue for Group 3</t>
  </si>
  <si>
    <t>Lunch Calculation</t>
  </si>
  <si>
    <t>Breakfast Calculation</t>
  </si>
  <si>
    <r>
      <rPr>
        <b/>
        <sz val="13"/>
        <rFont val="Arial"/>
        <family val="2"/>
      </rPr>
      <t xml:space="preserve">Community Eligibility Provision (CEP) Feasibility Worksheet </t>
    </r>
    <r>
      <rPr>
        <b/>
        <sz val="5"/>
        <rFont val="Arial"/>
        <family val="2"/>
      </rPr>
      <t xml:space="preserve">
</t>
    </r>
    <r>
      <rPr>
        <b/>
        <sz val="13"/>
        <rFont val="Arial"/>
        <family val="2"/>
      </rPr>
      <t xml:space="preserve">
Directions</t>
    </r>
    <r>
      <rPr>
        <sz val="11"/>
        <rFont val="Arial"/>
        <family val="2"/>
      </rPr>
      <t>: Record appropriate numbers in the yellow boxes to calculate Traditional versus CEO claiming.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</si>
</sst>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
  </numFmts>
  <fonts count="20" x14ac:knownFonts="1">
    <font>
      <sz val="11"/>
      <color theme="1"/>
      <name val="Calibri"/>
      <family val="2"/>
      <scheme val="minor"/>
    </font>
    <font>
      <b/>
      <sz val="12"/>
      <color indexed="81"/>
      <name val="Arial"/>
      <family val="2"/>
    </font>
    <font>
      <b/>
      <sz val="10"/>
      <color indexed="81"/>
      <name val="Arial"/>
      <family val="2"/>
    </font>
    <font>
      <u/>
      <sz val="11"/>
      <color indexed="8"/>
      <name val="Calibri"/>
      <family val="2"/>
    </font>
    <font>
      <u/>
      <sz val="11"/>
      <color indexed="10"/>
      <name val="Calibri"/>
      <family val="2"/>
    </font>
    <font>
      <sz val="11"/>
      <color theme="1"/>
      <name val="Calibri"/>
      <family val="2"/>
      <scheme val="minor"/>
    </font>
    <font>
      <sz val="11"/>
      <color theme="0"/>
      <name val="Calibri"/>
      <family val="2"/>
      <scheme val="minor"/>
    </font>
    <font>
      <b/>
      <sz val="12"/>
      <color theme="1"/>
      <name val="Arial"/>
      <family val="2"/>
    </font>
    <font>
      <b/>
      <sz val="12"/>
      <color theme="0"/>
      <name val="Arial"/>
      <family val="2"/>
    </font>
    <font>
      <b/>
      <sz val="12"/>
      <color theme="1"/>
      <name val="Calibri"/>
      <family val="2"/>
      <scheme val="minor"/>
    </font>
    <font>
      <b/>
      <sz val="14"/>
      <name val="Calibri"/>
      <family val="2"/>
      <scheme val="minor"/>
    </font>
    <font>
      <b/>
      <sz val="16"/>
      <name val="Calibri"/>
      <family val="2"/>
      <scheme val="minor"/>
    </font>
    <font>
      <b/>
      <sz val="12"/>
      <name val="Arial"/>
      <family val="2"/>
    </font>
    <font>
      <sz val="11"/>
      <name val="Calibri"/>
      <family val="2"/>
      <scheme val="minor"/>
    </font>
    <font>
      <b/>
      <sz val="13"/>
      <name val="Arial"/>
      <family val="2"/>
    </font>
    <font>
      <b/>
      <sz val="5"/>
      <name val="Arial"/>
      <family val="2"/>
    </font>
    <font>
      <sz val="11"/>
      <name val="Arial"/>
      <family val="2"/>
    </font>
    <font>
      <sz val="18"/>
      <name val="Calibri"/>
      <family val="2"/>
      <scheme val="minor"/>
    </font>
    <font>
      <b/>
      <sz val="18"/>
      <name val="Arial Narrow"/>
      <family val="2"/>
    </font>
    <font>
      <b/>
      <sz val="16"/>
      <name val="Arial Narrow"/>
      <family val="2"/>
    </font>
  </fonts>
  <fills count="9">
    <fill>
      <patternFill patternType="none"/>
    </fill>
    <fill>
      <patternFill patternType="gray125"/>
    </fill>
    <fill>
      <patternFill patternType="solid">
        <fgColor rgb="FFFFFF66"/>
        <bgColor indexed="64"/>
      </patternFill>
    </fill>
    <fill>
      <patternFill patternType="solid">
        <fgColor rgb="FFFF6600"/>
        <bgColor indexed="64"/>
      </patternFill>
    </fill>
    <fill>
      <patternFill patternType="solid">
        <fgColor rgb="FFFFFF00"/>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24">
    <xf numFmtId="0" fontId="0" fillId="0" borderId="0" xfId="0"/>
    <xf numFmtId="0" fontId="7" fillId="0" borderId="0" xfId="0" applyFont="1" applyProtection="1"/>
    <xf numFmtId="0" fontId="0" fillId="0" borderId="0" xfId="0" applyProtection="1"/>
    <xf numFmtId="44" fontId="7" fillId="0" borderId="0" xfId="1" applyFont="1" applyProtection="1"/>
    <xf numFmtId="0" fontId="7" fillId="0" borderId="0" xfId="0" applyFont="1" applyAlignment="1" applyProtection="1">
      <alignment horizontal="center"/>
    </xf>
    <xf numFmtId="0" fontId="0" fillId="0" borderId="0" xfId="0" applyAlignment="1" applyProtection="1"/>
    <xf numFmtId="0" fontId="8" fillId="5" borderId="8" xfId="0" applyFont="1" applyFill="1" applyBorder="1" applyAlignment="1" applyProtection="1">
      <alignment horizontal="center"/>
    </xf>
    <xf numFmtId="0" fontId="8" fillId="5" borderId="1" xfId="0" applyFont="1" applyFill="1" applyBorder="1" applyAlignment="1" applyProtection="1">
      <alignment horizontal="center"/>
    </xf>
    <xf numFmtId="0" fontId="8" fillId="5" borderId="2" xfId="0" applyFont="1" applyFill="1" applyBorder="1" applyAlignment="1" applyProtection="1">
      <alignment horizontal="center" vertical="center" wrapText="1"/>
    </xf>
    <xf numFmtId="0" fontId="9" fillId="0" borderId="0" xfId="0" applyFont="1"/>
    <xf numFmtId="2" fontId="0" fillId="0" borderId="0" xfId="0" applyNumberFormat="1"/>
    <xf numFmtId="1" fontId="0" fillId="0" borderId="0" xfId="0" applyNumberFormat="1"/>
    <xf numFmtId="0" fontId="0" fillId="4" borderId="0" xfId="0" applyFill="1"/>
    <xf numFmtId="0" fontId="0" fillId="7" borderId="0" xfId="0" applyFill="1"/>
    <xf numFmtId="0" fontId="10" fillId="4" borderId="0" xfId="0" applyFont="1" applyFill="1"/>
    <xf numFmtId="0" fontId="10" fillId="7" borderId="0" xfId="0" applyFont="1" applyFill="1"/>
    <xf numFmtId="0" fontId="11" fillId="4" borderId="0" xfId="0" applyFont="1" applyFill="1"/>
    <xf numFmtId="0" fontId="11" fillId="7" borderId="0" xfId="0" applyFont="1" applyFill="1"/>
    <xf numFmtId="1" fontId="0" fillId="0" borderId="0" xfId="0" applyNumberFormat="1" applyProtection="1">
      <protection locked="0"/>
    </xf>
    <xf numFmtId="2" fontId="0" fillId="0" borderId="0" xfId="0" applyNumberFormat="1" applyProtection="1">
      <protection locked="0"/>
    </xf>
    <xf numFmtId="1" fontId="0" fillId="0" borderId="0" xfId="0" applyNumberFormat="1" applyProtection="1"/>
    <xf numFmtId="0" fontId="8" fillId="5" borderId="12" xfId="0" applyFont="1" applyFill="1" applyBorder="1" applyAlignment="1" applyProtection="1">
      <alignment horizontal="center" wrapText="1"/>
    </xf>
    <xf numFmtId="0" fontId="0" fillId="0" borderId="0" xfId="0" applyAlignment="1">
      <alignment wrapText="1"/>
    </xf>
    <xf numFmtId="0" fontId="0" fillId="0" borderId="0" xfId="0" applyAlignment="1"/>
    <xf numFmtId="0" fontId="12" fillId="3" borderId="4"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3" fillId="3" borderId="6" xfId="0" applyFont="1" applyFill="1" applyBorder="1" applyAlignment="1" applyProtection="1">
      <alignment horizontal="center"/>
    </xf>
    <xf numFmtId="0" fontId="12" fillId="6" borderId="9" xfId="0" applyFont="1" applyFill="1" applyBorder="1" applyAlignment="1" applyProtection="1">
      <alignment horizontal="center"/>
    </xf>
    <xf numFmtId="0" fontId="12" fillId="6" borderId="1" xfId="0" applyFont="1" applyFill="1" applyBorder="1" applyAlignment="1" applyProtection="1">
      <alignment horizontal="center"/>
    </xf>
    <xf numFmtId="0" fontId="12" fillId="6" borderId="12" xfId="0" applyFont="1" applyFill="1" applyBorder="1" applyAlignment="1" applyProtection="1">
      <alignment horizontal="center" wrapText="1"/>
    </xf>
    <xf numFmtId="0" fontId="12" fillId="6" borderId="2" xfId="0" applyFont="1" applyFill="1" applyBorder="1" applyAlignment="1" applyProtection="1">
      <alignment horizontal="center" vertical="center" wrapText="1"/>
    </xf>
    <xf numFmtId="0" fontId="14" fillId="0" borderId="14" xfId="0" applyFont="1" applyBorder="1" applyAlignment="1" applyProtection="1">
      <alignment horizontal="center" wrapText="1"/>
      <protection hidden="1"/>
    </xf>
    <xf numFmtId="0" fontId="14" fillId="0" borderId="15" xfId="0" applyFont="1" applyBorder="1" applyAlignment="1" applyProtection="1">
      <alignment horizontal="center" wrapText="1"/>
      <protection hidden="1"/>
    </xf>
    <xf numFmtId="0" fontId="14" fillId="0" borderId="16" xfId="0" applyFont="1" applyBorder="1" applyAlignment="1" applyProtection="1">
      <alignment horizontal="center" wrapText="1"/>
      <protection hidden="1"/>
    </xf>
    <xf numFmtId="0" fontId="14" fillId="0" borderId="17" xfId="0" applyFont="1" applyBorder="1" applyAlignment="1" applyProtection="1">
      <alignment horizontal="center" wrapText="1"/>
      <protection hidden="1"/>
    </xf>
    <xf numFmtId="164" fontId="14" fillId="0" borderId="6" xfId="0" applyNumberFormat="1" applyFont="1" applyBorder="1" applyAlignment="1" applyProtection="1">
      <protection hidden="1"/>
    </xf>
    <xf numFmtId="0" fontId="12" fillId="0" borderId="0" xfId="0" applyFont="1" applyAlignment="1" applyProtection="1">
      <alignment horizontal="center" vertical="center" wrapText="1"/>
    </xf>
    <xf numFmtId="0" fontId="13" fillId="0" borderId="0" xfId="0" applyFont="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xf numFmtId="0" fontId="12" fillId="0" borderId="0" xfId="0" applyFont="1" applyAlignment="1" applyProtection="1"/>
    <xf numFmtId="0" fontId="12" fillId="4" borderId="7" xfId="0" applyFont="1" applyFill="1" applyBorder="1" applyAlignment="1" applyProtection="1">
      <protection locked="0"/>
    </xf>
    <xf numFmtId="0" fontId="12" fillId="0" borderId="0" xfId="0" applyFont="1" applyAlignment="1" applyProtection="1">
      <alignment wrapText="1"/>
    </xf>
    <xf numFmtId="0" fontId="13" fillId="0" borderId="0" xfId="0" applyFont="1" applyProtection="1"/>
    <xf numFmtId="0" fontId="12" fillId="5" borderId="0" xfId="0" applyFont="1" applyFill="1" applyAlignment="1" applyProtection="1">
      <alignment horizontal="center" vertical="center"/>
    </xf>
    <xf numFmtId="0" fontId="13" fillId="6" borderId="0" xfId="0" applyFont="1" applyFill="1" applyAlignment="1" applyProtection="1">
      <alignment horizontal="center" wrapText="1"/>
    </xf>
    <xf numFmtId="0" fontId="12" fillId="0" borderId="2" xfId="0" applyFont="1" applyBorder="1" applyProtection="1"/>
    <xf numFmtId="3" fontId="12" fillId="2" borderId="1" xfId="0" applyNumberFormat="1" applyFont="1" applyFill="1" applyBorder="1" applyAlignment="1" applyProtection="1">
      <alignment horizontal="center" vertical="center"/>
      <protection locked="0" hidden="1"/>
    </xf>
    <xf numFmtId="3" fontId="12" fillId="2" borderId="1" xfId="0" applyNumberFormat="1" applyFont="1" applyFill="1" applyBorder="1" applyAlignment="1" applyProtection="1">
      <alignment horizontal="center" vertical="center"/>
      <protection locked="0"/>
    </xf>
    <xf numFmtId="3" fontId="12" fillId="0" borderId="1" xfId="0" applyNumberFormat="1" applyFont="1" applyBorder="1" applyAlignment="1" applyProtection="1">
      <alignment horizontal="center" vertical="center"/>
      <protection hidden="1"/>
    </xf>
    <xf numFmtId="44" fontId="12" fillId="0" borderId="0" xfId="1" applyNumberFormat="1" applyFont="1" applyProtection="1"/>
    <xf numFmtId="0" fontId="12" fillId="0" borderId="10" xfId="0" applyFont="1" applyBorder="1" applyAlignment="1" applyProtection="1"/>
    <xf numFmtId="165" fontId="13" fillId="0" borderId="11" xfId="2" applyNumberFormat="1" applyFont="1" applyBorder="1" applyAlignment="1" applyProtection="1"/>
    <xf numFmtId="0" fontId="12" fillId="5" borderId="0" xfId="0" applyFont="1" applyFill="1" applyProtection="1"/>
    <xf numFmtId="0" fontId="12" fillId="6" borderId="2" xfId="0" applyFont="1" applyFill="1" applyBorder="1" applyAlignment="1" applyProtection="1"/>
    <xf numFmtId="164" fontId="12" fillId="2" borderId="1" xfId="0" applyNumberFormat="1" applyFont="1" applyFill="1" applyBorder="1" applyAlignment="1" applyProtection="1">
      <alignment horizontal="center" vertical="center"/>
      <protection locked="0"/>
    </xf>
    <xf numFmtId="44" fontId="12" fillId="0" borderId="0" xfId="1" applyFont="1" applyProtection="1"/>
    <xf numFmtId="0" fontId="12" fillId="0" borderId="6" xfId="0" applyFont="1" applyBorder="1" applyAlignment="1" applyProtection="1"/>
    <xf numFmtId="0" fontId="13" fillId="0" borderId="2" xfId="0" applyFont="1" applyBorder="1" applyAlignment="1" applyProtection="1"/>
    <xf numFmtId="0" fontId="12" fillId="0" borderId="2" xfId="0" applyFont="1" applyBorder="1" applyAlignment="1" applyProtection="1"/>
    <xf numFmtId="164" fontId="12" fillId="0" borderId="1" xfId="0" applyNumberFormat="1" applyFont="1" applyBorder="1" applyAlignment="1" applyProtection="1">
      <alignment horizontal="center" vertical="center"/>
      <protection hidden="1"/>
    </xf>
    <xf numFmtId="0" fontId="12" fillId="0" borderId="1" xfId="0" applyFont="1" applyBorder="1" applyAlignment="1" applyProtection="1">
      <alignment vertical="center"/>
    </xf>
    <xf numFmtId="0" fontId="12" fillId="0" borderId="3" xfId="0" applyFont="1" applyFill="1" applyBorder="1" applyAlignment="1" applyProtection="1">
      <alignment horizontal="center" vertical="center" wrapText="1"/>
      <protection hidden="1"/>
    </xf>
    <xf numFmtId="0" fontId="12" fillId="0" borderId="2"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xf>
    <xf numFmtId="0" fontId="14" fillId="0" borderId="6" xfId="0" applyFont="1" applyBorder="1" applyAlignment="1" applyProtection="1">
      <protection hidden="1"/>
    </xf>
    <xf numFmtId="164" fontId="12" fillId="0" borderId="6" xfId="0" applyNumberFormat="1" applyFont="1" applyBorder="1" applyAlignment="1" applyProtection="1">
      <alignment wrapText="1"/>
      <protection hidden="1"/>
    </xf>
    <xf numFmtId="44" fontId="12" fillId="0" borderId="18" xfId="0" applyNumberFormat="1" applyFont="1" applyBorder="1" applyAlignment="1" applyProtection="1">
      <alignment horizontal="center" vertical="center" wrapText="1"/>
      <protection hidden="1"/>
    </xf>
    <xf numFmtId="164" fontId="13" fillId="0" borderId="19" xfId="0" applyNumberFormat="1"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10" fontId="12" fillId="0" borderId="20" xfId="0" applyNumberFormat="1"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44" fontId="12" fillId="0" borderId="20" xfId="1" applyFont="1" applyBorder="1" applyAlignment="1" applyProtection="1">
      <alignment horizontal="center" vertical="center" wrapText="1"/>
      <protection hidden="1"/>
    </xf>
    <xf numFmtId="44" fontId="12" fillId="0" borderId="8" xfId="1" applyFont="1" applyBorder="1" applyAlignment="1" applyProtection="1">
      <alignment horizontal="center" vertical="center" wrapText="1"/>
      <protection hidden="1"/>
    </xf>
    <xf numFmtId="10" fontId="12" fillId="0" borderId="8" xfId="0" applyNumberFormat="1" applyFont="1" applyBorder="1" applyAlignment="1" applyProtection="1">
      <alignment horizontal="center" vertical="center" wrapText="1"/>
      <protection hidden="1"/>
    </xf>
    <xf numFmtId="9" fontId="12" fillId="2" borderId="20" xfId="0" applyNumberFormat="1" applyFont="1" applyFill="1" applyBorder="1" applyAlignment="1" applyProtection="1">
      <alignment horizontal="center" vertical="center" wrapText="1"/>
      <protection locked="0"/>
    </xf>
    <xf numFmtId="9" fontId="12" fillId="2" borderId="8" xfId="0" applyNumberFormat="1" applyFont="1" applyFill="1" applyBorder="1" applyAlignment="1" applyProtection="1">
      <alignment horizontal="center" vertical="center" wrapText="1"/>
      <protection locked="0"/>
    </xf>
    <xf numFmtId="0" fontId="12" fillId="0" borderId="23" xfId="0" applyFont="1" applyBorder="1" applyAlignment="1" applyProtection="1"/>
    <xf numFmtId="3" fontId="12" fillId="0" borderId="18" xfId="0" applyNumberFormat="1" applyFont="1" applyBorder="1" applyAlignment="1" applyProtection="1">
      <alignment horizontal="center" vertical="center" wrapText="1"/>
      <protection hidden="1"/>
    </xf>
    <xf numFmtId="3" fontId="13" fillId="0" borderId="19" xfId="0" applyNumberFormat="1" applyFont="1" applyBorder="1" applyAlignment="1" applyProtection="1">
      <alignment horizontal="center" vertical="center" wrapText="1"/>
      <protection hidden="1"/>
    </xf>
    <xf numFmtId="0" fontId="12" fillId="0" borderId="4" xfId="0" applyFont="1" applyBorder="1" applyAlignment="1" applyProtection="1"/>
    <xf numFmtId="0" fontId="12" fillId="0" borderId="24" xfId="0" applyFont="1" applyBorder="1" applyAlignment="1" applyProtection="1">
      <alignment horizontal="center" vertical="center" wrapText="1"/>
    </xf>
    <xf numFmtId="0" fontId="13" fillId="0" borderId="25"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3" borderId="23" xfId="0" applyFont="1" applyFill="1" applyBorder="1" applyAlignment="1" applyProtection="1">
      <alignment horizontal="center"/>
    </xf>
    <xf numFmtId="0" fontId="13" fillId="0" borderId="6" xfId="0" applyFont="1" applyBorder="1" applyAlignment="1" applyProtection="1"/>
    <xf numFmtId="0" fontId="12" fillId="8" borderId="20" xfId="0" applyFont="1" applyFill="1" applyBorder="1" applyAlignment="1" applyProtection="1">
      <alignment horizontal="center" vertical="center" textRotation="90"/>
    </xf>
    <xf numFmtId="0" fontId="13" fillId="8" borderId="9" xfId="0" applyFont="1" applyFill="1" applyBorder="1" applyAlignment="1" applyProtection="1">
      <alignment horizontal="center" vertical="center"/>
    </xf>
    <xf numFmtId="0" fontId="13" fillId="8" borderId="8" xfId="0" applyFont="1" applyFill="1" applyBorder="1" applyAlignment="1" applyProtection="1">
      <alignment horizontal="center" vertical="center"/>
    </xf>
    <xf numFmtId="0" fontId="12" fillId="8" borderId="4" xfId="0" applyFont="1" applyFill="1" applyBorder="1" applyAlignment="1" applyProtection="1">
      <alignment horizontal="center" vertical="center"/>
    </xf>
    <xf numFmtId="0" fontId="12" fillId="8" borderId="6" xfId="0" applyFont="1" applyFill="1" applyBorder="1" applyAlignment="1" applyProtection="1">
      <alignment horizontal="center" vertical="center"/>
    </xf>
    <xf numFmtId="0" fontId="13" fillId="8" borderId="6" xfId="0" applyFont="1" applyFill="1" applyBorder="1" applyAlignment="1" applyProtection="1">
      <alignment horizontal="center"/>
    </xf>
    <xf numFmtId="0" fontId="13" fillId="8" borderId="2" xfId="0" applyFont="1" applyFill="1" applyBorder="1" applyAlignment="1" applyProtection="1">
      <alignment horizontal="center"/>
    </xf>
    <xf numFmtId="0" fontId="13" fillId="8" borderId="9" xfId="0" applyFont="1" applyFill="1" applyBorder="1" applyAlignment="1" applyProtection="1">
      <alignment horizontal="center"/>
    </xf>
    <xf numFmtId="0" fontId="12" fillId="8" borderId="2" xfId="0" applyFont="1" applyFill="1" applyBorder="1" applyAlignment="1" applyProtection="1">
      <alignment wrapText="1"/>
    </xf>
    <xf numFmtId="0" fontId="13" fillId="8" borderId="8" xfId="0" applyFont="1" applyFill="1" applyBorder="1" applyAlignment="1" applyProtection="1">
      <alignment horizontal="center"/>
    </xf>
    <xf numFmtId="0" fontId="14" fillId="8" borderId="4" xfId="0" applyFont="1" applyFill="1" applyBorder="1" applyAlignment="1" applyProtection="1">
      <alignment horizontal="right"/>
    </xf>
    <xf numFmtId="0" fontId="14" fillId="8" borderId="6" xfId="0" applyFont="1" applyFill="1" applyBorder="1" applyAlignment="1" applyProtection="1">
      <alignment horizontal="right"/>
    </xf>
    <xf numFmtId="164" fontId="14" fillId="8" borderId="6" xfId="0" applyNumberFormat="1" applyFont="1" applyFill="1" applyBorder="1" applyAlignment="1" applyProtection="1">
      <alignment horizontal="left" wrapText="1"/>
      <protection hidden="1"/>
    </xf>
    <xf numFmtId="164" fontId="14" fillId="8" borderId="2" xfId="0" applyNumberFormat="1" applyFont="1" applyFill="1" applyBorder="1" applyAlignment="1" applyProtection="1">
      <alignment horizontal="left" wrapText="1"/>
      <protection hidden="1"/>
    </xf>
    <xf numFmtId="164" fontId="14" fillId="8" borderId="23" xfId="0" applyNumberFormat="1" applyFont="1" applyFill="1" applyBorder="1" applyAlignment="1" applyProtection="1">
      <alignment horizontal="left" wrapText="1"/>
      <protection hidden="1"/>
    </xf>
    <xf numFmtId="0" fontId="12" fillId="8" borderId="12" xfId="0" applyFont="1" applyFill="1" applyBorder="1" applyAlignment="1" applyProtection="1">
      <alignment horizontal="center" wrapText="1"/>
    </xf>
    <xf numFmtId="0" fontId="13" fillId="8" borderId="0" xfId="0" applyFont="1" applyFill="1" applyAlignment="1" applyProtection="1">
      <alignment horizontal="center" wrapText="1"/>
    </xf>
    <xf numFmtId="0" fontId="12" fillId="8" borderId="5" xfId="0" applyFont="1" applyFill="1" applyBorder="1" applyAlignment="1" applyProtection="1">
      <alignment horizontal="center" wrapText="1"/>
      <protection hidden="1"/>
    </xf>
    <xf numFmtId="0" fontId="12" fillId="8" borderId="2" xfId="0" applyFont="1" applyFill="1" applyBorder="1" applyAlignment="1" applyProtection="1">
      <alignment horizontal="center" wrapText="1"/>
      <protection hidden="1"/>
    </xf>
    <xf numFmtId="0" fontId="12" fillId="8" borderId="5" xfId="0" applyFont="1" applyFill="1" applyBorder="1" applyAlignment="1" applyProtection="1">
      <alignment horizontal="left" vertical="center" wrapText="1"/>
      <protection hidden="1"/>
    </xf>
    <xf numFmtId="164" fontId="12" fillId="8" borderId="2" xfId="0" applyNumberFormat="1" applyFont="1" applyFill="1" applyBorder="1" applyAlignment="1" applyProtection="1">
      <alignment horizontal="left" vertical="center" wrapText="1"/>
      <protection hidden="1"/>
    </xf>
    <xf numFmtId="164" fontId="12" fillId="8" borderId="2" xfId="0" applyNumberFormat="1" applyFont="1" applyFill="1" applyBorder="1" applyAlignment="1" applyProtection="1">
      <alignment horizontal="left"/>
      <protection hidden="1"/>
    </xf>
    <xf numFmtId="0" fontId="12" fillId="8" borderId="5" xfId="0" applyFont="1" applyFill="1" applyBorder="1" applyAlignment="1" applyProtection="1">
      <alignment horizontal="right"/>
      <protection hidden="1"/>
    </xf>
    <xf numFmtId="0" fontId="14" fillId="8" borderId="6" xfId="0" applyFont="1" applyFill="1" applyBorder="1" applyAlignment="1" applyProtection="1">
      <alignment horizontal="right"/>
    </xf>
    <xf numFmtId="164" fontId="14" fillId="8" borderId="2" xfId="0" applyNumberFormat="1" applyFont="1" applyFill="1" applyBorder="1" applyAlignment="1" applyProtection="1">
      <alignment horizontal="left"/>
      <protection hidden="1"/>
    </xf>
    <xf numFmtId="0" fontId="12" fillId="8" borderId="4" xfId="0" applyFont="1" applyFill="1" applyBorder="1" applyProtection="1"/>
    <xf numFmtId="0" fontId="14" fillId="8" borderId="4" xfId="0" applyFont="1" applyFill="1" applyBorder="1" applyAlignment="1" applyProtection="1">
      <alignment horizontal="right"/>
      <protection hidden="1"/>
    </xf>
    <xf numFmtId="0" fontId="6" fillId="0" borderId="0" xfId="0" applyFont="1" applyAlignment="1" applyProtection="1">
      <alignment wrapText="1"/>
    </xf>
    <xf numFmtId="0" fontId="6" fillId="0" borderId="13" xfId="0" applyFont="1" applyBorder="1" applyAlignment="1" applyProtection="1">
      <alignment horizontal="center" wrapText="1"/>
    </xf>
    <xf numFmtId="0" fontId="13" fillId="0" borderId="0" xfId="0" applyFont="1" applyBorder="1" applyAlignment="1" applyProtection="1">
      <alignment horizontal="center" vertical="center"/>
    </xf>
    <xf numFmtId="0" fontId="17" fillId="0" borderId="0" xfId="0" applyFont="1" applyBorder="1" applyAlignment="1" applyProtection="1">
      <alignment horizontal="center" wrapText="1"/>
    </xf>
    <xf numFmtId="0" fontId="18" fillId="0" borderId="27" xfId="0" applyFont="1" applyBorder="1" applyAlignment="1" applyProtection="1">
      <alignment horizontal="center"/>
    </xf>
    <xf numFmtId="0" fontId="18" fillId="0" borderId="16" xfId="0" applyFont="1" applyBorder="1" applyAlignment="1" applyProtection="1">
      <alignment horizontal="center"/>
    </xf>
    <xf numFmtId="0" fontId="18" fillId="0" borderId="17" xfId="0" applyFont="1" applyBorder="1" applyAlignment="1" applyProtection="1">
      <alignment horizontal="center"/>
    </xf>
    <xf numFmtId="0" fontId="19" fillId="0" borderId="26" xfId="0" applyFont="1" applyBorder="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491490</xdr:colOff>
      <xdr:row>3</xdr:row>
      <xdr:rowOff>11430</xdr:rowOff>
    </xdr:from>
    <xdr:to>
      <xdr:col>2</xdr:col>
      <xdr:colOff>1276749</xdr:colOff>
      <xdr:row>3</xdr:row>
      <xdr:rowOff>11430</xdr:rowOff>
    </xdr:to>
    <xdr:cxnSp macro="">
      <xdr:nvCxnSpPr>
        <xdr:cNvPr id="6" name="Straight Connector 5">
          <a:extLst>
            <a:ext uri="{FF2B5EF4-FFF2-40B4-BE49-F238E27FC236}">
              <a16:creationId xmlns:a16="http://schemas.microsoft.com/office/drawing/2014/main" id="{7509ADCA-2088-4FEE-9814-6C8ABDEB9FA6}"/>
            </a:ext>
            <a:ext uri="{C183D7F6-B498-43B3-948B-1728B52AA6E4}">
              <adec:decorative xmlns:adec="http://schemas.microsoft.com/office/drawing/2017/decorative" val="1"/>
            </a:ext>
          </a:extLst>
        </xdr:cNvPr>
        <xdr:cNvCxnSpPr/>
      </xdr:nvCxnSpPr>
      <xdr:spPr>
        <a:xfrm>
          <a:off x="910590" y="942975"/>
          <a:ext cx="296418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542925</xdr:colOff>
      <xdr:row>5</xdr:row>
      <xdr:rowOff>0</xdr:rowOff>
    </xdr:from>
    <xdr:to>
      <xdr:col>2</xdr:col>
      <xdr:colOff>1276522</xdr:colOff>
      <xdr:row>5</xdr:row>
      <xdr:rowOff>0</xdr:rowOff>
    </xdr:to>
    <xdr:cxnSp macro="">
      <xdr:nvCxnSpPr>
        <xdr:cNvPr id="7" name="Straight Connector 6">
          <a:extLst>
            <a:ext uri="{FF2B5EF4-FFF2-40B4-BE49-F238E27FC236}">
              <a16:creationId xmlns:a16="http://schemas.microsoft.com/office/drawing/2014/main" id="{C985A58F-93FB-46F1-ABF3-A4F530931BBD}"/>
            </a:ext>
            <a:ext uri="{C183D7F6-B498-43B3-948B-1728B52AA6E4}">
              <adec:decorative xmlns:adec="http://schemas.microsoft.com/office/drawing/2017/decorative" val="1"/>
            </a:ext>
          </a:extLst>
        </xdr:cNvPr>
        <xdr:cNvCxnSpPr/>
      </xdr:nvCxnSpPr>
      <xdr:spPr>
        <a:xfrm>
          <a:off x="986790" y="1371600"/>
          <a:ext cx="28879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521970</xdr:colOff>
      <xdr:row>5</xdr:row>
      <xdr:rowOff>0</xdr:rowOff>
    </xdr:from>
    <xdr:to>
      <xdr:col>5</xdr:col>
      <xdr:colOff>1279954</xdr:colOff>
      <xdr:row>5</xdr:row>
      <xdr:rowOff>0</xdr:rowOff>
    </xdr:to>
    <xdr:cxnSp macro="">
      <xdr:nvCxnSpPr>
        <xdr:cNvPr id="8" name="Straight Connector 7">
          <a:extLst>
            <a:ext uri="{FF2B5EF4-FFF2-40B4-BE49-F238E27FC236}">
              <a16:creationId xmlns:a16="http://schemas.microsoft.com/office/drawing/2014/main" id="{C0F560E4-23D7-42BE-80C4-96E803EF29B6}"/>
            </a:ext>
            <a:ext uri="{C183D7F6-B498-43B3-948B-1728B52AA6E4}">
              <adec:decorative xmlns:adec="http://schemas.microsoft.com/office/drawing/2017/decorative" val="1"/>
            </a:ext>
          </a:extLst>
        </xdr:cNvPr>
        <xdr:cNvCxnSpPr/>
      </xdr:nvCxnSpPr>
      <xdr:spPr>
        <a:xfrm>
          <a:off x="4834890" y="1371600"/>
          <a:ext cx="291848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146685</xdr:colOff>
      <xdr:row>3</xdr:row>
      <xdr:rowOff>0</xdr:rowOff>
    </xdr:from>
    <xdr:to>
      <xdr:col>6</xdr:col>
      <xdr:colOff>11512</xdr:colOff>
      <xdr:row>3</xdr:row>
      <xdr:rowOff>0</xdr:rowOff>
    </xdr:to>
    <xdr:cxnSp macro="">
      <xdr:nvCxnSpPr>
        <xdr:cNvPr id="9" name="Straight Connector 8">
          <a:extLst>
            <a:ext uri="{FF2B5EF4-FFF2-40B4-BE49-F238E27FC236}">
              <a16:creationId xmlns:a16="http://schemas.microsoft.com/office/drawing/2014/main" id="{2E52DBC0-A671-4ADE-BA53-032B4709AF1C}"/>
            </a:ext>
            <a:ext uri="{C183D7F6-B498-43B3-948B-1728B52AA6E4}">
              <adec:decorative xmlns:adec="http://schemas.microsoft.com/office/drawing/2017/decorative" val="1"/>
            </a:ext>
          </a:extLst>
        </xdr:cNvPr>
        <xdr:cNvCxnSpPr/>
      </xdr:nvCxnSpPr>
      <xdr:spPr>
        <a:xfrm>
          <a:off x="4379595" y="933450"/>
          <a:ext cx="33832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L35"/>
  <sheetViews>
    <sheetView tabSelected="1" zoomScale="44" zoomScaleNormal="44" workbookViewId="0">
      <selection activeCell="B33" sqref="B33:C34"/>
    </sheetView>
  </sheetViews>
  <sheetFormatPr defaultRowHeight="14.4" x14ac:dyDescent="0.3"/>
  <cols>
    <col min="1" max="1" width="15.44140625" style="2" bestFit="1" customWidth="1"/>
    <col min="2" max="2" width="45.6640625" style="2" bestFit="1" customWidth="1"/>
    <col min="3" max="3" width="23.44140625" style="2" bestFit="1" customWidth="1"/>
    <col min="4" max="4" width="15.44140625" style="2" bestFit="1" customWidth="1"/>
    <col min="5" max="5" width="29" style="2" bestFit="1" customWidth="1"/>
    <col min="6" max="6" width="23.44140625" style="2" bestFit="1" customWidth="1"/>
    <col min="7" max="7" width="36.109375" style="2" customWidth="1"/>
    <col min="8" max="8" width="15.44140625" style="2" customWidth="1"/>
    <col min="9" max="10" width="8.88671875" style="2"/>
    <col min="11" max="11" width="19.33203125" style="2" customWidth="1"/>
    <col min="12" max="12" width="18.109375" style="2" customWidth="1"/>
    <col min="13" max="16384" width="8.88671875" style="2"/>
  </cols>
  <sheetData>
    <row r="1" spans="1:12" ht="15.6" x14ac:dyDescent="0.3">
      <c r="A1" s="36" t="s">
        <v>67</v>
      </c>
      <c r="B1" s="38"/>
      <c r="C1" s="38"/>
      <c r="D1" s="38"/>
      <c r="E1" s="38"/>
      <c r="F1" s="38"/>
      <c r="G1" s="39"/>
      <c r="H1" s="39"/>
      <c r="I1" s="1"/>
      <c r="J1" s="1"/>
      <c r="K1" s="1"/>
      <c r="L1" s="1"/>
    </row>
    <row r="2" spans="1:12" ht="16.2" thickBot="1" x14ac:dyDescent="0.35">
      <c r="A2" s="36"/>
      <c r="B2" s="37"/>
      <c r="C2" s="37"/>
      <c r="D2" s="37"/>
      <c r="E2" s="37"/>
      <c r="F2" s="118"/>
      <c r="G2" s="119"/>
      <c r="H2" s="119"/>
      <c r="I2" s="1"/>
      <c r="J2" s="1"/>
      <c r="K2" s="1"/>
      <c r="L2" s="1"/>
    </row>
    <row r="3" spans="1:12" ht="16.2" customHeight="1" thickBot="1" x14ac:dyDescent="0.35">
      <c r="A3" s="40" t="s">
        <v>0</v>
      </c>
      <c r="B3" s="41"/>
      <c r="C3" s="42"/>
      <c r="D3" s="40" t="s">
        <v>1</v>
      </c>
      <c r="E3" s="41"/>
      <c r="F3" s="42"/>
      <c r="G3" s="119"/>
      <c r="H3" s="119"/>
      <c r="I3" s="1"/>
      <c r="J3" s="1"/>
      <c r="K3" s="1"/>
      <c r="L3" s="1"/>
    </row>
    <row r="4" spans="1:12" ht="16.2" customHeight="1" thickBot="1" x14ac:dyDescent="0.35">
      <c r="A4" s="39"/>
      <c r="B4" s="39"/>
      <c r="C4" s="39"/>
      <c r="D4" s="39"/>
      <c r="E4" s="39"/>
      <c r="F4" s="39"/>
      <c r="G4" s="119"/>
      <c r="H4" s="119"/>
      <c r="I4" s="1"/>
      <c r="J4" s="1"/>
      <c r="K4" s="4"/>
      <c r="L4" s="5"/>
    </row>
    <row r="5" spans="1:12" ht="16.2" thickBot="1" x14ac:dyDescent="0.35">
      <c r="A5" s="40" t="s">
        <v>2</v>
      </c>
      <c r="B5" s="41"/>
      <c r="C5" s="42"/>
      <c r="D5" s="40" t="s">
        <v>3</v>
      </c>
      <c r="E5" s="41"/>
      <c r="F5" s="42"/>
      <c r="G5" s="123" t="s">
        <v>40</v>
      </c>
      <c r="H5" s="120"/>
      <c r="I5" s="1"/>
      <c r="J5" s="1"/>
    </row>
    <row r="6" spans="1:12" ht="16.2" thickBot="1" x14ac:dyDescent="0.35">
      <c r="A6" s="43"/>
      <c r="B6" s="43"/>
      <c r="C6" s="43"/>
      <c r="D6" s="43"/>
      <c r="E6" s="43"/>
      <c r="F6" s="43"/>
      <c r="G6" s="121"/>
      <c r="H6" s="122"/>
      <c r="I6" s="1"/>
      <c r="J6" s="1"/>
    </row>
    <row r="7" spans="1:12" ht="15.6" customHeight="1" x14ac:dyDescent="0.3">
      <c r="A7" s="92" t="s">
        <v>4</v>
      </c>
      <c r="B7" s="93"/>
      <c r="C7" s="93"/>
      <c r="D7" s="94"/>
      <c r="E7" s="94"/>
      <c r="F7" s="95"/>
      <c r="G7" s="84" t="s">
        <v>41</v>
      </c>
      <c r="H7" s="85"/>
      <c r="I7" s="1"/>
      <c r="J7" s="1"/>
    </row>
    <row r="8" spans="1:12" ht="15.6" x14ac:dyDescent="0.3">
      <c r="A8" s="89" t="s">
        <v>5</v>
      </c>
      <c r="B8" s="44"/>
      <c r="C8" s="6" t="s">
        <v>6</v>
      </c>
      <c r="D8" s="89" t="s">
        <v>7</v>
      </c>
      <c r="E8" s="45"/>
      <c r="F8" s="27" t="s">
        <v>6</v>
      </c>
      <c r="G8" s="86"/>
      <c r="H8" s="37"/>
      <c r="I8" s="1"/>
      <c r="J8" s="1"/>
    </row>
    <row r="9" spans="1:12" ht="15.6" x14ac:dyDescent="0.3">
      <c r="A9" s="90"/>
      <c r="B9" s="46" t="s">
        <v>8</v>
      </c>
      <c r="C9" s="47"/>
      <c r="D9" s="96"/>
      <c r="E9" s="46" t="s">
        <v>8</v>
      </c>
      <c r="F9" s="48"/>
      <c r="G9" s="86"/>
      <c r="H9" s="37"/>
      <c r="I9" s="1"/>
      <c r="J9" s="1"/>
    </row>
    <row r="10" spans="1:12" ht="15.6" x14ac:dyDescent="0.3">
      <c r="A10" s="90"/>
      <c r="B10" s="46" t="s">
        <v>9</v>
      </c>
      <c r="C10" s="47"/>
      <c r="D10" s="96"/>
      <c r="E10" s="46" t="s">
        <v>9</v>
      </c>
      <c r="F10" s="48"/>
      <c r="G10" s="86"/>
      <c r="H10" s="37"/>
      <c r="I10" s="1"/>
      <c r="J10" s="1"/>
    </row>
    <row r="11" spans="1:12" ht="15.6" x14ac:dyDescent="0.3">
      <c r="A11" s="90"/>
      <c r="B11" s="46" t="s">
        <v>10</v>
      </c>
      <c r="C11" s="47"/>
      <c r="D11" s="96"/>
      <c r="E11" s="46" t="s">
        <v>10</v>
      </c>
      <c r="F11" s="48"/>
      <c r="G11" s="21" t="s">
        <v>38</v>
      </c>
      <c r="H11" s="116"/>
      <c r="I11" s="1"/>
      <c r="J11" s="1"/>
    </row>
    <row r="12" spans="1:12" ht="31.2" x14ac:dyDescent="0.3">
      <c r="A12" s="90"/>
      <c r="B12" s="97" t="s">
        <v>30</v>
      </c>
      <c r="C12" s="49">
        <f>C9+C10+C11</f>
        <v>0</v>
      </c>
      <c r="D12" s="96"/>
      <c r="E12" s="97" t="s">
        <v>12</v>
      </c>
      <c r="F12" s="49">
        <f>F9+F10+F11</f>
        <v>0</v>
      </c>
      <c r="G12" s="39" t="s">
        <v>10</v>
      </c>
      <c r="H12" s="50">
        <v>0</v>
      </c>
      <c r="I12" s="1"/>
      <c r="J12" s="1"/>
    </row>
    <row r="13" spans="1:12" ht="15.6" x14ac:dyDescent="0.3">
      <c r="A13" s="90"/>
      <c r="B13" s="51"/>
      <c r="C13" s="52"/>
      <c r="D13" s="96"/>
      <c r="E13" s="51"/>
      <c r="F13" s="52"/>
      <c r="G13" s="39" t="s">
        <v>9</v>
      </c>
      <c r="H13" s="50">
        <v>0</v>
      </c>
      <c r="I13" s="1"/>
      <c r="J13" s="1"/>
    </row>
    <row r="14" spans="1:12" ht="15.6" x14ac:dyDescent="0.3">
      <c r="A14" s="90"/>
      <c r="B14" s="53"/>
      <c r="C14" s="7" t="s">
        <v>13</v>
      </c>
      <c r="D14" s="96"/>
      <c r="E14" s="54"/>
      <c r="F14" s="28" t="s">
        <v>13</v>
      </c>
      <c r="G14" s="39" t="s">
        <v>8</v>
      </c>
      <c r="H14" s="50">
        <v>0</v>
      </c>
      <c r="I14" s="1"/>
      <c r="J14" s="1"/>
    </row>
    <row r="15" spans="1:12" ht="15.6" x14ac:dyDescent="0.3">
      <c r="A15" s="90"/>
      <c r="B15" s="46" t="s">
        <v>9</v>
      </c>
      <c r="C15" s="55">
        <v>0</v>
      </c>
      <c r="D15" s="96"/>
      <c r="E15" s="46" t="s">
        <v>9</v>
      </c>
      <c r="F15" s="55">
        <v>0</v>
      </c>
      <c r="G15" s="29" t="s">
        <v>39</v>
      </c>
      <c r="H15" s="117"/>
      <c r="I15" s="1"/>
      <c r="J15" s="1"/>
    </row>
    <row r="16" spans="1:12" ht="15.6" x14ac:dyDescent="0.3">
      <c r="A16" s="90"/>
      <c r="B16" s="46" t="s">
        <v>10</v>
      </c>
      <c r="C16" s="55" t="e">
        <f>'Avg Meal Price'!I35</f>
        <v>#DIV/0!</v>
      </c>
      <c r="D16" s="96"/>
      <c r="E16" s="46" t="s">
        <v>10</v>
      </c>
      <c r="F16" s="55" t="e">
        <f>'Avg Meal Price'!I16</f>
        <v>#DIV/0!</v>
      </c>
      <c r="G16" s="39" t="s">
        <v>10</v>
      </c>
      <c r="H16" s="56">
        <v>0</v>
      </c>
      <c r="I16" s="1"/>
      <c r="J16" s="1"/>
    </row>
    <row r="17" spans="1:12" ht="15.6" x14ac:dyDescent="0.3">
      <c r="A17" s="90"/>
      <c r="B17" s="83"/>
      <c r="C17" s="58"/>
      <c r="D17" s="96"/>
      <c r="E17" s="83"/>
      <c r="F17" s="59"/>
      <c r="G17" s="39" t="s">
        <v>9</v>
      </c>
      <c r="H17" s="56">
        <v>0</v>
      </c>
      <c r="I17" s="1"/>
      <c r="J17" s="1"/>
    </row>
    <row r="18" spans="1:12" ht="15.6" x14ac:dyDescent="0.3">
      <c r="A18" s="91"/>
      <c r="B18" s="8" t="s">
        <v>14</v>
      </c>
      <c r="C18" s="60" t="e">
        <f>(C9*H14)+(C10*(C15+H13))+(C11*(C16+H12))</f>
        <v>#DIV/0!</v>
      </c>
      <c r="D18" s="98"/>
      <c r="E18" s="30" t="s">
        <v>15</v>
      </c>
      <c r="F18" s="60" t="e">
        <f>(F9*H18)+(F10*(F15+H17))+(F11*(F16+H16))</f>
        <v>#DIV/0!</v>
      </c>
      <c r="G18" s="39" t="s">
        <v>8</v>
      </c>
      <c r="H18" s="56">
        <v>0</v>
      </c>
      <c r="I18" s="1"/>
      <c r="J18" s="1"/>
      <c r="K18" s="1"/>
      <c r="L18" s="3"/>
    </row>
    <row r="19" spans="1:12" ht="16.8" x14ac:dyDescent="0.3">
      <c r="A19" s="99" t="s">
        <v>16</v>
      </c>
      <c r="B19" s="100"/>
      <c r="C19" s="100"/>
      <c r="D19" s="101" t="e">
        <f>C18+F18</f>
        <v>#DIV/0!</v>
      </c>
      <c r="E19" s="101"/>
      <c r="F19" s="102"/>
      <c r="G19" s="104"/>
      <c r="H19" s="105"/>
      <c r="I19" s="1"/>
      <c r="J19" s="1"/>
      <c r="K19" s="1"/>
      <c r="L19" s="1"/>
    </row>
    <row r="20" spans="1:12" ht="15.6" x14ac:dyDescent="0.3">
      <c r="A20" s="57"/>
      <c r="B20" s="88"/>
      <c r="C20" s="88"/>
      <c r="D20" s="88"/>
      <c r="E20" s="88"/>
      <c r="F20" s="88"/>
      <c r="G20" s="39"/>
      <c r="H20" s="39"/>
      <c r="I20" s="1"/>
      <c r="J20" s="1"/>
      <c r="K20" s="1"/>
      <c r="L20" s="1"/>
    </row>
    <row r="21" spans="1:12" ht="15.6" x14ac:dyDescent="0.3">
      <c r="A21" s="24" t="s">
        <v>37</v>
      </c>
      <c r="B21" s="25"/>
      <c r="C21" s="25"/>
      <c r="D21" s="26"/>
      <c r="E21" s="26"/>
      <c r="F21" s="87"/>
      <c r="G21" s="106" t="s">
        <v>17</v>
      </c>
      <c r="H21" s="107"/>
      <c r="I21" s="1"/>
      <c r="J21" s="1"/>
      <c r="K21" s="1"/>
      <c r="L21" s="1"/>
    </row>
    <row r="22" spans="1:12" ht="15.6" x14ac:dyDescent="0.3">
      <c r="A22" s="69">
        <v>1</v>
      </c>
      <c r="B22" s="61" t="s">
        <v>18</v>
      </c>
      <c r="C22" s="48"/>
      <c r="D22" s="69">
        <v>5</v>
      </c>
      <c r="E22" s="69" t="s">
        <v>11</v>
      </c>
      <c r="F22" s="81">
        <f>C12</f>
        <v>0</v>
      </c>
      <c r="G22" s="73" t="s">
        <v>19</v>
      </c>
      <c r="H22" s="78">
        <v>0</v>
      </c>
      <c r="I22" s="1"/>
      <c r="J22" s="1"/>
      <c r="K22" s="1"/>
      <c r="L22" s="1"/>
    </row>
    <row r="23" spans="1:12" ht="15.6" x14ac:dyDescent="0.3">
      <c r="A23" s="70"/>
      <c r="B23" s="61" t="s">
        <v>20</v>
      </c>
      <c r="C23" s="48"/>
      <c r="D23" s="70"/>
      <c r="E23" s="70"/>
      <c r="F23" s="82"/>
      <c r="G23" s="74"/>
      <c r="H23" s="79"/>
      <c r="I23" s="1"/>
      <c r="J23" s="1"/>
      <c r="K23" s="1"/>
      <c r="L23" s="1"/>
    </row>
    <row r="24" spans="1:12" ht="15.6" x14ac:dyDescent="0.3">
      <c r="A24" s="69">
        <v>2</v>
      </c>
      <c r="B24" s="69" t="s">
        <v>21</v>
      </c>
      <c r="C24" s="71" t="e">
        <f>C23/C22</f>
        <v>#DIV/0!</v>
      </c>
      <c r="D24" s="69">
        <v>6</v>
      </c>
      <c r="E24" s="69" t="s">
        <v>22</v>
      </c>
      <c r="F24" s="81">
        <f>F12</f>
        <v>0</v>
      </c>
      <c r="G24" s="73" t="s">
        <v>23</v>
      </c>
      <c r="H24" s="78">
        <v>0</v>
      </c>
      <c r="I24" s="1"/>
      <c r="J24" s="1"/>
      <c r="K24" s="1"/>
      <c r="L24" s="1"/>
    </row>
    <row r="25" spans="1:12" ht="15.6" x14ac:dyDescent="0.3">
      <c r="A25" s="70"/>
      <c r="B25" s="70"/>
      <c r="C25" s="72"/>
      <c r="D25" s="70"/>
      <c r="E25" s="70"/>
      <c r="F25" s="82"/>
      <c r="G25" s="74"/>
      <c r="H25" s="79"/>
      <c r="I25" s="1"/>
      <c r="J25" s="1"/>
      <c r="K25" s="1"/>
      <c r="L25" s="1"/>
    </row>
    <row r="26" spans="1:12" ht="15.6" x14ac:dyDescent="0.3">
      <c r="A26" s="69">
        <v>3</v>
      </c>
      <c r="B26" s="69" t="s">
        <v>24</v>
      </c>
      <c r="C26" s="71" t="e">
        <f>IF(C24*1.6&gt;1,1,C24*1.6)</f>
        <v>#DIV/0!</v>
      </c>
      <c r="D26" s="69">
        <v>7</v>
      </c>
      <c r="E26" s="69" t="s">
        <v>14</v>
      </c>
      <c r="F26" s="67" t="e">
        <f>((F22*C26)*H14)+((F22*C28)*H12)</f>
        <v>#DIV/0!</v>
      </c>
      <c r="G26" s="73" t="s">
        <v>25</v>
      </c>
      <c r="H26" s="75" t="e">
        <f>(F26*H22)</f>
        <v>#DIV/0!</v>
      </c>
      <c r="I26" s="1"/>
      <c r="J26" s="1"/>
      <c r="K26" s="1"/>
      <c r="L26" s="1"/>
    </row>
    <row r="27" spans="1:12" ht="15.6" x14ac:dyDescent="0.3">
      <c r="A27" s="70"/>
      <c r="B27" s="70"/>
      <c r="C27" s="77"/>
      <c r="D27" s="70"/>
      <c r="E27" s="70"/>
      <c r="F27" s="68"/>
      <c r="G27" s="74"/>
      <c r="H27" s="76"/>
      <c r="I27" s="1"/>
      <c r="J27" s="1"/>
      <c r="K27" s="1"/>
      <c r="L27" s="1"/>
    </row>
    <row r="28" spans="1:12" ht="15.6" x14ac:dyDescent="0.3">
      <c r="A28" s="69">
        <v>4</v>
      </c>
      <c r="B28" s="69" t="s">
        <v>26</v>
      </c>
      <c r="C28" s="71" t="e">
        <f>1-C26</f>
        <v>#DIV/0!</v>
      </c>
      <c r="D28" s="69">
        <v>8</v>
      </c>
      <c r="E28" s="69" t="s">
        <v>15</v>
      </c>
      <c r="F28" s="67" t="e">
        <f>((F24*C26)*H18)+((F24*C28)*H16)</f>
        <v>#DIV/0!</v>
      </c>
      <c r="G28" s="73" t="s">
        <v>27</v>
      </c>
      <c r="H28" s="75" t="e">
        <f>(F28*H24)</f>
        <v>#DIV/0!</v>
      </c>
      <c r="I28" s="1"/>
      <c r="J28" s="1"/>
      <c r="K28" s="1"/>
      <c r="L28" s="1"/>
    </row>
    <row r="29" spans="1:12" ht="15.6" x14ac:dyDescent="0.3">
      <c r="A29" s="70"/>
      <c r="B29" s="70"/>
      <c r="C29" s="72"/>
      <c r="D29" s="70"/>
      <c r="E29" s="70"/>
      <c r="F29" s="68"/>
      <c r="G29" s="74"/>
      <c r="H29" s="76"/>
      <c r="I29" s="1"/>
      <c r="J29" s="1"/>
      <c r="K29" s="1"/>
      <c r="L29" s="1"/>
    </row>
    <row r="30" spans="1:12" ht="31.2" x14ac:dyDescent="0.3">
      <c r="A30" s="99" t="s">
        <v>36</v>
      </c>
      <c r="B30" s="100"/>
      <c r="C30" s="100"/>
      <c r="D30" s="101" t="e">
        <f>F26+F28</f>
        <v>#DIV/0!</v>
      </c>
      <c r="E30" s="101"/>
      <c r="F30" s="103"/>
      <c r="G30" s="108" t="s">
        <v>31</v>
      </c>
      <c r="H30" s="109" t="e">
        <f>H26+H28</f>
        <v>#DIV/0!</v>
      </c>
      <c r="I30" s="1"/>
      <c r="J30" s="1"/>
      <c r="K30" s="1"/>
      <c r="L30" s="1"/>
    </row>
    <row r="31" spans="1:12" ht="15.6" x14ac:dyDescent="0.3">
      <c r="A31" s="57"/>
      <c r="B31" s="57"/>
      <c r="C31" s="57"/>
      <c r="D31" s="57"/>
      <c r="E31" s="57"/>
      <c r="F31" s="80"/>
      <c r="G31" s="62"/>
      <c r="H31" s="63"/>
      <c r="I31" s="1"/>
      <c r="J31" s="1"/>
      <c r="K31" s="1"/>
      <c r="L31" s="1"/>
    </row>
    <row r="32" spans="1:12" ht="17.399999999999999" thickBot="1" x14ac:dyDescent="0.35">
      <c r="A32" s="114"/>
      <c r="B32" s="112" t="s">
        <v>28</v>
      </c>
      <c r="C32" s="113" t="e">
        <f>D19</f>
        <v>#DIV/0!</v>
      </c>
      <c r="D32" s="64" t="s">
        <v>29</v>
      </c>
      <c r="E32" s="115" t="s">
        <v>34</v>
      </c>
      <c r="F32" s="113" t="e">
        <f>D30</f>
        <v>#DIV/0!</v>
      </c>
      <c r="G32" s="111" t="s">
        <v>35</v>
      </c>
      <c r="H32" s="110" t="e">
        <f>D30+H30</f>
        <v>#DIV/0!</v>
      </c>
      <c r="I32" s="1"/>
      <c r="J32" s="1"/>
      <c r="K32" s="1"/>
      <c r="L32" s="1"/>
    </row>
    <row r="33" spans="1:12" ht="16.95" customHeight="1" x14ac:dyDescent="0.3">
      <c r="A33" s="43"/>
      <c r="B33" s="31" t="s">
        <v>32</v>
      </c>
      <c r="C33" s="32"/>
      <c r="D33" s="35" t="e">
        <f>F32-C32</f>
        <v>#DIV/0!</v>
      </c>
      <c r="E33" s="65"/>
      <c r="F33" s="31" t="s">
        <v>33</v>
      </c>
      <c r="G33" s="32"/>
      <c r="H33" s="66" t="e">
        <f>H32-C32</f>
        <v>#DIV/0!</v>
      </c>
      <c r="I33" s="1"/>
      <c r="J33" s="1"/>
      <c r="K33" s="1"/>
      <c r="L33" s="1"/>
    </row>
    <row r="34" spans="1:12" ht="14.4" customHeight="1" thickBot="1" x14ac:dyDescent="0.35">
      <c r="A34" s="43"/>
      <c r="B34" s="33"/>
      <c r="C34" s="34"/>
      <c r="D34" s="43"/>
      <c r="E34" s="43"/>
      <c r="F34" s="33"/>
      <c r="G34" s="34"/>
      <c r="H34" s="43"/>
    </row>
    <row r="35" spans="1:12" x14ac:dyDescent="0.3">
      <c r="A35" s="43"/>
      <c r="B35" s="43"/>
      <c r="C35" s="43"/>
      <c r="D35" s="43"/>
      <c r="E35" s="43"/>
      <c r="F35" s="43"/>
      <c r="G35" s="43"/>
      <c r="H35" s="43"/>
    </row>
  </sheetData>
  <sheetProtection selectLockedCells="1"/>
  <mergeCells count="53">
    <mergeCell ref="G2:H4"/>
    <mergeCell ref="B33:C34"/>
    <mergeCell ref="F33:G34"/>
    <mergeCell ref="A20:F20"/>
    <mergeCell ref="A21:F21"/>
    <mergeCell ref="G21:H21"/>
    <mergeCell ref="G22:G23"/>
    <mergeCell ref="H22:H23"/>
    <mergeCell ref="A1:F1"/>
    <mergeCell ref="A2:F2"/>
    <mergeCell ref="G7:H10"/>
    <mergeCell ref="A7:F7"/>
    <mergeCell ref="A8:A18"/>
    <mergeCell ref="D8:D18"/>
    <mergeCell ref="G11:H11"/>
    <mergeCell ref="G15:H15"/>
    <mergeCell ref="B17:C17"/>
    <mergeCell ref="G5:H6"/>
    <mergeCell ref="E17:F17"/>
    <mergeCell ref="G19:H19"/>
    <mergeCell ref="A19:C19"/>
    <mergeCell ref="D19:F19"/>
    <mergeCell ref="C24:C25"/>
    <mergeCell ref="D24:D25"/>
    <mergeCell ref="E24:E25"/>
    <mergeCell ref="F24:F25"/>
    <mergeCell ref="A22:A23"/>
    <mergeCell ref="D22:D23"/>
    <mergeCell ref="E22:E23"/>
    <mergeCell ref="F22:F23"/>
    <mergeCell ref="H28:H29"/>
    <mergeCell ref="A30:C30"/>
    <mergeCell ref="D30:F30"/>
    <mergeCell ref="A31:F31"/>
    <mergeCell ref="G24:G25"/>
    <mergeCell ref="H24:H25"/>
    <mergeCell ref="A26:A27"/>
    <mergeCell ref="B26:B27"/>
    <mergeCell ref="C26:C27"/>
    <mergeCell ref="D26:D27"/>
    <mergeCell ref="E26:E27"/>
    <mergeCell ref="F26:F27"/>
    <mergeCell ref="G26:G27"/>
    <mergeCell ref="H26:H27"/>
    <mergeCell ref="A24:A25"/>
    <mergeCell ref="B24:B25"/>
    <mergeCell ref="G28:G29"/>
    <mergeCell ref="A28:A29"/>
    <mergeCell ref="B28:B29"/>
    <mergeCell ref="C28:C29"/>
    <mergeCell ref="D28:D29"/>
    <mergeCell ref="E28:E29"/>
    <mergeCell ref="F28:F29"/>
  </mergeCells>
  <pageMargins left="0.25" right="0.25" top="0.75" bottom="0.75" header="0.3" footer="0.3"/>
  <pageSetup scale="6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35"/>
  <sheetViews>
    <sheetView workbookViewId="0">
      <selection activeCell="I3" sqref="I3"/>
    </sheetView>
  </sheetViews>
  <sheetFormatPr defaultRowHeight="14.4" x14ac:dyDescent="0.3"/>
  <sheetData>
    <row r="1" spans="1:12" ht="21" x14ac:dyDescent="0.4">
      <c r="A1" s="14" t="s">
        <v>52</v>
      </c>
      <c r="B1" s="12"/>
      <c r="E1" s="16" t="s">
        <v>65</v>
      </c>
      <c r="F1" s="12"/>
      <c r="G1" s="12"/>
    </row>
    <row r="2" spans="1:12" ht="15.6" x14ac:dyDescent="0.3">
      <c r="A2" s="9" t="s">
        <v>53</v>
      </c>
      <c r="B2" s="9"/>
      <c r="C2" s="9"/>
      <c r="E2" s="9" t="s">
        <v>54</v>
      </c>
      <c r="I2" s="9" t="s">
        <v>55</v>
      </c>
    </row>
    <row r="3" spans="1:12" x14ac:dyDescent="0.3">
      <c r="A3" s="18">
        <v>0</v>
      </c>
      <c r="E3" s="19">
        <v>0</v>
      </c>
      <c r="I3" s="19">
        <f>SUM(A3*E3)</f>
        <v>0</v>
      </c>
    </row>
    <row r="5" spans="1:12" ht="18" x14ac:dyDescent="0.35">
      <c r="A5" s="14" t="s">
        <v>56</v>
      </c>
      <c r="B5" s="12"/>
    </row>
    <row r="6" spans="1:12" ht="15.6" x14ac:dyDescent="0.3">
      <c r="A6" s="9" t="s">
        <v>53</v>
      </c>
      <c r="B6" s="9"/>
      <c r="C6" s="9"/>
      <c r="E6" s="9" t="s">
        <v>61</v>
      </c>
      <c r="I6" s="9" t="s">
        <v>62</v>
      </c>
    </row>
    <row r="7" spans="1:12" x14ac:dyDescent="0.3">
      <c r="A7" s="18">
        <v>0</v>
      </c>
      <c r="E7" s="19">
        <v>0</v>
      </c>
      <c r="I7" s="19">
        <f>SUM(A7*E7)</f>
        <v>0</v>
      </c>
    </row>
    <row r="9" spans="1:12" ht="18" x14ac:dyDescent="0.35">
      <c r="A9" s="14" t="s">
        <v>57</v>
      </c>
      <c r="B9" s="12"/>
    </row>
    <row r="10" spans="1:12" ht="15.6" x14ac:dyDescent="0.3">
      <c r="A10" s="9" t="s">
        <v>53</v>
      </c>
      <c r="B10" s="9"/>
      <c r="C10" s="9"/>
      <c r="E10" s="9" t="s">
        <v>63</v>
      </c>
      <c r="I10" s="9" t="s">
        <v>64</v>
      </c>
    </row>
    <row r="11" spans="1:12" x14ac:dyDescent="0.3">
      <c r="A11" s="11">
        <v>0</v>
      </c>
      <c r="E11" s="19">
        <v>0</v>
      </c>
      <c r="I11" s="19">
        <f>SUM(A11*E11)</f>
        <v>0</v>
      </c>
    </row>
    <row r="15" spans="1:12" ht="18" x14ac:dyDescent="0.35">
      <c r="A15" s="14" t="s">
        <v>58</v>
      </c>
      <c r="B15" s="12"/>
      <c r="C15" s="12"/>
      <c r="D15" s="12"/>
      <c r="E15" s="14" t="s">
        <v>59</v>
      </c>
      <c r="F15" s="12"/>
      <c r="G15" s="12"/>
      <c r="H15" s="12"/>
      <c r="I15" s="14" t="s">
        <v>60</v>
      </c>
      <c r="J15" s="12"/>
      <c r="K15" s="12"/>
      <c r="L15" s="12"/>
    </row>
    <row r="16" spans="1:12" x14ac:dyDescent="0.3">
      <c r="A16" s="20">
        <f>SUM(A3+A7+A11)</f>
        <v>0</v>
      </c>
      <c r="E16" s="10">
        <f>SUM(I3+I7+I11)</f>
        <v>0</v>
      </c>
      <c r="I16" s="10" t="e">
        <f>SUM(E16/A16)</f>
        <v>#DIV/0!</v>
      </c>
    </row>
    <row r="20" spans="1:9" ht="21" x14ac:dyDescent="0.4">
      <c r="A20" s="15" t="s">
        <v>52</v>
      </c>
      <c r="B20" s="13"/>
      <c r="E20" s="17" t="s">
        <v>66</v>
      </c>
      <c r="F20" s="13"/>
      <c r="G20" s="13"/>
    </row>
    <row r="21" spans="1:9" ht="15.6" x14ac:dyDescent="0.3">
      <c r="A21" s="9" t="s">
        <v>53</v>
      </c>
      <c r="B21" s="9"/>
      <c r="C21" s="9"/>
      <c r="E21" s="9" t="s">
        <v>54</v>
      </c>
      <c r="I21" s="9" t="s">
        <v>55</v>
      </c>
    </row>
    <row r="22" spans="1:9" x14ac:dyDescent="0.3">
      <c r="A22" s="18">
        <v>0</v>
      </c>
      <c r="E22" s="19">
        <v>0</v>
      </c>
      <c r="I22" s="19">
        <f>SUM(A22*E22)</f>
        <v>0</v>
      </c>
    </row>
    <row r="24" spans="1:9" ht="18" x14ac:dyDescent="0.35">
      <c r="A24" s="15" t="s">
        <v>56</v>
      </c>
      <c r="B24" s="13"/>
    </row>
    <row r="25" spans="1:9" ht="15.6" x14ac:dyDescent="0.3">
      <c r="A25" s="9" t="s">
        <v>53</v>
      </c>
      <c r="B25" s="9"/>
      <c r="C25" s="9"/>
      <c r="E25" s="9" t="s">
        <v>61</v>
      </c>
      <c r="I25" s="9" t="s">
        <v>62</v>
      </c>
    </row>
    <row r="26" spans="1:9" x14ac:dyDescent="0.3">
      <c r="A26" s="18">
        <v>0</v>
      </c>
      <c r="E26" s="19">
        <v>0</v>
      </c>
      <c r="I26" s="19">
        <f>SUM(A26*E26)</f>
        <v>0</v>
      </c>
    </row>
    <row r="28" spans="1:9" ht="18" x14ac:dyDescent="0.35">
      <c r="A28" s="15" t="s">
        <v>57</v>
      </c>
      <c r="B28" s="13"/>
    </row>
    <row r="29" spans="1:9" ht="15.6" x14ac:dyDescent="0.3">
      <c r="A29" s="9" t="s">
        <v>53</v>
      </c>
      <c r="B29" s="9"/>
      <c r="C29" s="9"/>
      <c r="E29" s="9" t="s">
        <v>63</v>
      </c>
      <c r="I29" s="9" t="s">
        <v>64</v>
      </c>
    </row>
    <row r="30" spans="1:9" x14ac:dyDescent="0.3">
      <c r="A30" s="18">
        <v>0</v>
      </c>
      <c r="E30" s="19">
        <v>0</v>
      </c>
      <c r="I30" s="19">
        <f>SUM(A30*E30)</f>
        <v>0</v>
      </c>
    </row>
    <row r="34" spans="1:12" ht="18" x14ac:dyDescent="0.35">
      <c r="A34" s="15" t="s">
        <v>58</v>
      </c>
      <c r="B34" s="13"/>
      <c r="C34" s="13"/>
      <c r="D34" s="13"/>
      <c r="E34" s="15" t="s">
        <v>59</v>
      </c>
      <c r="F34" s="13"/>
      <c r="G34" s="13"/>
      <c r="H34" s="13"/>
      <c r="I34" s="15" t="s">
        <v>60</v>
      </c>
      <c r="J34" s="13"/>
      <c r="K34" s="13"/>
      <c r="L34" s="13"/>
    </row>
    <row r="35" spans="1:12" x14ac:dyDescent="0.3">
      <c r="A35" s="11">
        <f>SUM(A22+A26+A30)</f>
        <v>0</v>
      </c>
      <c r="E35" s="10">
        <f>SUM(I22+I26+I30)</f>
        <v>0</v>
      </c>
      <c r="I35" s="10" t="e">
        <f>SUM(E35/A35)</f>
        <v>#DIV/0!</v>
      </c>
    </row>
  </sheetData>
  <sheetProtection password="CD5A"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
  <sheetViews>
    <sheetView view="pageLayout" zoomScaleNormal="100" workbookViewId="0">
      <selection sqref="A1:I1"/>
    </sheetView>
  </sheetViews>
  <sheetFormatPr defaultRowHeight="14.4" x14ac:dyDescent="0.3"/>
  <sheetData>
    <row r="1" spans="1:9" ht="90.75" customHeight="1" x14ac:dyDescent="0.3">
      <c r="A1" s="22" t="s">
        <v>51</v>
      </c>
      <c r="B1" s="23"/>
      <c r="C1" s="23"/>
      <c r="D1" s="23"/>
      <c r="E1" s="23"/>
      <c r="F1" s="23"/>
      <c r="G1" s="23"/>
      <c r="H1" s="23"/>
      <c r="I1" s="23"/>
    </row>
    <row r="3" spans="1:9" x14ac:dyDescent="0.3">
      <c r="A3" s="22" t="s">
        <v>42</v>
      </c>
      <c r="B3" s="22"/>
      <c r="C3" s="22"/>
      <c r="D3" s="22"/>
      <c r="E3" s="22"/>
      <c r="F3" s="22"/>
    </row>
    <row r="5" spans="1:9" x14ac:dyDescent="0.3">
      <c r="A5" s="22" t="s">
        <v>44</v>
      </c>
      <c r="B5" s="22"/>
      <c r="C5" s="22"/>
      <c r="D5" s="22"/>
      <c r="E5" s="22"/>
      <c r="F5" s="22"/>
      <c r="G5" s="22"/>
      <c r="H5" s="22"/>
      <c r="I5" s="22"/>
    </row>
    <row r="6" spans="1:9" x14ac:dyDescent="0.3">
      <c r="A6" s="22"/>
      <c r="B6" s="22"/>
      <c r="C6" s="22"/>
      <c r="D6" s="22"/>
      <c r="E6" s="22"/>
      <c r="F6" s="22"/>
      <c r="G6" s="22"/>
      <c r="H6" s="22"/>
      <c r="I6" s="22"/>
    </row>
    <row r="8" spans="1:9" x14ac:dyDescent="0.3">
      <c r="A8" s="22" t="s">
        <v>43</v>
      </c>
      <c r="B8" s="22"/>
      <c r="C8" s="22"/>
      <c r="D8" s="22"/>
      <c r="E8" s="22"/>
      <c r="F8" s="22"/>
      <c r="G8" s="22"/>
      <c r="H8" s="22"/>
      <c r="I8" s="22"/>
    </row>
    <row r="10" spans="1:9" x14ac:dyDescent="0.3">
      <c r="A10" s="22" t="s">
        <v>45</v>
      </c>
      <c r="B10" s="22"/>
      <c r="C10" s="22"/>
      <c r="D10" s="22"/>
      <c r="E10" s="22"/>
      <c r="F10" s="22"/>
      <c r="G10" s="22"/>
      <c r="H10" s="22"/>
      <c r="I10" s="22"/>
    </row>
    <row r="11" spans="1:9" x14ac:dyDescent="0.3">
      <c r="A11" s="22"/>
      <c r="B11" s="22"/>
      <c r="C11" s="22"/>
      <c r="D11" s="22"/>
      <c r="E11" s="22"/>
      <c r="F11" s="22"/>
      <c r="G11" s="22"/>
      <c r="H11" s="22"/>
      <c r="I11" s="22"/>
    </row>
    <row r="13" spans="1:9" x14ac:dyDescent="0.3">
      <c r="A13" t="s">
        <v>46</v>
      </c>
    </row>
    <row r="15" spans="1:9" x14ac:dyDescent="0.3">
      <c r="A15" t="s">
        <v>47</v>
      </c>
    </row>
    <row r="17" spans="1:9" x14ac:dyDescent="0.3">
      <c r="A17" t="s">
        <v>48</v>
      </c>
    </row>
    <row r="19" spans="1:9" x14ac:dyDescent="0.3">
      <c r="A19" s="22" t="s">
        <v>49</v>
      </c>
      <c r="B19" s="22"/>
      <c r="C19" s="22"/>
      <c r="D19" s="22"/>
      <c r="E19" s="22"/>
      <c r="F19" s="22"/>
      <c r="G19" s="22"/>
      <c r="H19" s="22"/>
      <c r="I19" s="22"/>
    </row>
    <row r="20" spans="1:9" x14ac:dyDescent="0.3">
      <c r="A20" s="22"/>
      <c r="B20" s="22"/>
      <c r="C20" s="22"/>
      <c r="D20" s="22"/>
      <c r="E20" s="22"/>
      <c r="F20" s="22"/>
      <c r="G20" s="22"/>
      <c r="H20" s="22"/>
      <c r="I20" s="22"/>
    </row>
    <row r="22" spans="1:9" x14ac:dyDescent="0.3">
      <c r="A22" t="s">
        <v>50</v>
      </c>
    </row>
  </sheetData>
  <mergeCells count="6">
    <mergeCell ref="A19:I20"/>
    <mergeCell ref="A1:I1"/>
    <mergeCell ref="A3:F3"/>
    <mergeCell ref="A5:I6"/>
    <mergeCell ref="A8:I8"/>
    <mergeCell ref="A10:I11"/>
  </mergeCells>
  <pageMargins left="0.7" right="0.7" top="0.75" bottom="0.75" header="0.3" footer="0.3"/>
  <pageSetup orientation="portrait" r:id="rId1"/>
  <headerFooter>
    <oddHeader>&amp;CInstructions for CEP Feasibility Worksheet
Month/Annual _________________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D4C6C3C9552E40ADDD0B7EF6605BA6" ma:contentTypeVersion="3" ma:contentTypeDescription="Create a new document." ma:contentTypeScope="" ma:versionID="774076cbadabf07e41bb62d434177737">
  <xsd:schema xmlns:xsd="http://www.w3.org/2001/XMLSchema" xmlns:xs="http://www.w3.org/2001/XMLSchema" xmlns:p="http://schemas.microsoft.com/office/2006/metadata/properties" xmlns:ns1="http://schemas.microsoft.com/sharepoint/v3" xmlns:ns2="fd6a26c4-ff88-43f2-9555-b64b3b0e45c6" targetNamespace="http://schemas.microsoft.com/office/2006/metadata/properties" ma:root="true" ma:fieldsID="a0a1eb69996f6c84f147722dcbae1042" ns1:_="" ns2:_="">
    <xsd:import namespace="http://schemas.microsoft.com/sharepoint/v3"/>
    <xsd:import namespace="fd6a26c4-ff88-43f2-9555-b64b3b0e45c6"/>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6a26c4-ff88-43f2-9555-b64b3b0e45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D80732-FC6A-4ACF-BA5F-73D45F55108B}"/>
</file>

<file path=customXml/itemProps2.xml><?xml version="1.0" encoding="utf-8"?>
<ds:datastoreItem xmlns:ds="http://schemas.openxmlformats.org/officeDocument/2006/customXml" ds:itemID="{8240E7E5-B0C9-476C-839B-3152E0147444}"/>
</file>

<file path=customXml/itemProps3.xml><?xml version="1.0" encoding="utf-8"?>
<ds:datastoreItem xmlns:ds="http://schemas.openxmlformats.org/officeDocument/2006/customXml" ds:itemID="{DB467FBD-B870-421F-857D-B05C601A6673}"/>
</file>

<file path=customXml/itemProps4.xml><?xml version="1.0" encoding="utf-8"?>
<ds:datastoreItem xmlns:ds="http://schemas.openxmlformats.org/officeDocument/2006/customXml" ds:itemID="{DEA44907-E42A-4E0F-AE5C-8E4F1E7A00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Feasibility Worksheet</vt:lpstr>
      <vt:lpstr>Avg Meal Price</vt:lpstr>
      <vt:lpstr>Instructions</vt:lpstr>
    </vt:vector>
  </TitlesOfParts>
  <Company>GADOE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Jimea.Evans</dc:creator>
  <cp:lastModifiedBy>Ellen Bennett</cp:lastModifiedBy>
  <cp:lastPrinted>2013-05-02T12:55:34Z</cp:lastPrinted>
  <dcterms:created xsi:type="dcterms:W3CDTF">2013-01-16T13:29:02Z</dcterms:created>
  <dcterms:modified xsi:type="dcterms:W3CDTF">2021-02-09T15:05:56Z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ge SubHeader">
    <vt:lpwstr/>
  </property>
  <property fmtid="{D5CDD505-2E9C-101B-9397-08002B2CF9AE}" pid="3" name="TaxCatchAll">
    <vt:lpwstr/>
  </property>
  <property fmtid="{D5CDD505-2E9C-101B-9397-08002B2CF9AE}" pid="4" name="Page">
    <vt:lpwstr/>
  </property>
  <property fmtid="{D5CDD505-2E9C-101B-9397-08002B2CF9AE}" pid="5" name="display_urn:schemas-microsoft-com:office:office#Editor">
    <vt:lpwstr>Ellen Bennett</vt:lpwstr>
  </property>
  <property fmtid="{D5CDD505-2E9C-101B-9397-08002B2CF9AE}" pid="6" name="xd_Signature">
    <vt:lpwstr/>
  </property>
  <property fmtid="{D5CDD505-2E9C-101B-9397-08002B2CF9AE}" pid="7" name="Order">
    <vt:lpwstr>11500.0000000000</vt:lpwstr>
  </property>
  <property fmtid="{D5CDD505-2E9C-101B-9397-08002B2CF9AE}" pid="8" name="TemplateUrl">
    <vt:lpwstr/>
  </property>
  <property fmtid="{D5CDD505-2E9C-101B-9397-08002B2CF9AE}" pid="9" name="ComplianceAssetId">
    <vt:lpwstr/>
  </property>
  <property fmtid="{D5CDD505-2E9C-101B-9397-08002B2CF9AE}" pid="10" name="xd_ProgID">
    <vt:lpwstr/>
  </property>
  <property fmtid="{D5CDD505-2E9C-101B-9397-08002B2CF9AE}" pid="11" name="display_urn:schemas-microsoft-com:office:office#Author">
    <vt:lpwstr>Ellen Bennett</vt:lpwstr>
  </property>
  <property fmtid="{D5CDD505-2E9C-101B-9397-08002B2CF9AE}" pid="12" name="_SourceUrl">
    <vt:lpwstr/>
  </property>
  <property fmtid="{D5CDD505-2E9C-101B-9397-08002B2CF9AE}" pid="13" name="_SharedFileIndex">
    <vt:lpwstr/>
  </property>
  <property fmtid="{D5CDD505-2E9C-101B-9397-08002B2CF9AE}" pid="14" name="ContentTypeId">
    <vt:lpwstr>0x01010059D4C6C3C9552E40ADDD0B7EF6605BA6</vt:lpwstr>
  </property>
</Properties>
</file>